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8420" windowHeight="12405"/>
  </bookViews>
  <sheets>
    <sheet name="Лист2" sheetId="2" r:id="rId1"/>
  </sheets>
  <calcPr calcId="124519"/>
</workbook>
</file>

<file path=xl/calcChain.xml><?xml version="1.0" encoding="utf-8"?>
<calcChain xmlns="http://schemas.openxmlformats.org/spreadsheetml/2006/main">
  <c r="AD22" i="2"/>
  <c r="AE22"/>
  <c r="AC22"/>
  <c r="AF35"/>
  <c r="AF36"/>
  <c r="AF37"/>
  <c r="AF38"/>
  <c r="AF34"/>
  <c r="AF27"/>
  <c r="AF26"/>
  <c r="AB22"/>
  <c r="AA22"/>
  <c r="AF22" s="1"/>
  <c r="AF33"/>
  <c r="AC40"/>
  <c r="AD40"/>
  <c r="AE40"/>
  <c r="AA40"/>
  <c r="AB21" l="1"/>
  <c r="AB17" s="1"/>
  <c r="AF23"/>
  <c r="AF47" l="1"/>
  <c r="AF46"/>
  <c r="AF29"/>
  <c r="AE21"/>
  <c r="AE17" s="1"/>
  <c r="AF24"/>
  <c r="AF44"/>
  <c r="AF25"/>
  <c r="AF28"/>
  <c r="AF30"/>
  <c r="AF31"/>
  <c r="AF32"/>
  <c r="AF20"/>
  <c r="AF43"/>
  <c r="AF42"/>
  <c r="AF45"/>
  <c r="AF48"/>
  <c r="AF41"/>
  <c r="AF40" l="1"/>
  <c r="AD21"/>
  <c r="AD17" s="1"/>
  <c r="AC21"/>
  <c r="AC17" s="1"/>
  <c r="AA21"/>
  <c r="AA17" s="1"/>
  <c r="AF21" l="1"/>
  <c r="AF17" s="1"/>
</calcChain>
</file>

<file path=xl/sharedStrings.xml><?xml version="1.0" encoding="utf-8"?>
<sst xmlns="http://schemas.openxmlformats.org/spreadsheetml/2006/main" count="95" uniqueCount="64">
  <si>
    <t>Принятые обозначения и сокращения:</t>
  </si>
  <si>
    <t xml:space="preserve">Коды бюджетной классификации </t>
  </si>
  <si>
    <t>Цели программы, подпрограммы,  задачи  подпрограммы, мероприятия подпрограммы, административные мероприятия  и их показатели</t>
  </si>
  <si>
    <t>Единица  измерения</t>
  </si>
  <si>
    <t>Целевое (суммарное) значение показателя</t>
  </si>
  <si>
    <t xml:space="preserve">код администратора  программы </t>
  </si>
  <si>
    <t>раздел</t>
  </si>
  <si>
    <t>подраздел</t>
  </si>
  <si>
    <t>классификация целевой статьи расхода бюджета</t>
  </si>
  <si>
    <t>значение</t>
  </si>
  <si>
    <t>год  достижения</t>
  </si>
  <si>
    <t xml:space="preserve">Программа , всего </t>
  </si>
  <si>
    <t>тыс. рублей</t>
  </si>
  <si>
    <t>Да-1/   Нет-0</t>
  </si>
  <si>
    <t>%</t>
  </si>
  <si>
    <t>Единиц</t>
  </si>
  <si>
    <t>_</t>
  </si>
  <si>
    <t xml:space="preserve"> </t>
  </si>
  <si>
    <r>
      <t>Цель программы</t>
    </r>
    <r>
      <rPr>
        <sz val="10"/>
        <rFont val="Times New Roman"/>
        <family val="1"/>
        <charset val="204"/>
      </rPr>
      <t xml:space="preserve">  "С</t>
    </r>
    <r>
      <rPr>
        <i/>
        <sz val="10"/>
        <rFont val="Times New Roman"/>
        <family val="1"/>
        <charset val="204"/>
      </rPr>
      <t>оздание на территории Конаковского района комфортной туристской среды, направленной на повышение конкурентоспособности района на туристском рынке</t>
    </r>
  </si>
  <si>
    <r>
      <t>З</t>
    </r>
    <r>
      <rPr>
        <b/>
        <sz val="10"/>
        <rFont val="Times New Roman"/>
        <family val="1"/>
        <charset val="204"/>
      </rPr>
      <t xml:space="preserve">адача 1  </t>
    </r>
    <r>
      <rPr>
        <i/>
        <sz val="10"/>
        <rFont val="Times New Roman"/>
        <family val="1"/>
        <charset val="204"/>
      </rPr>
      <t>"Развитие внутреннего туризма"</t>
    </r>
  </si>
  <si>
    <r>
      <t xml:space="preserve">Показатель  1 </t>
    </r>
    <r>
      <rPr>
        <sz val="10"/>
        <rFont val="Times New Roman"/>
        <family val="1"/>
        <charset val="204"/>
      </rPr>
      <t>"Количество проведенных мероприятий, направленных на продвижение туристского потенциала Конаковского района"</t>
    </r>
  </si>
  <si>
    <r>
      <t xml:space="preserve">Мероприятие 1.002 </t>
    </r>
    <r>
      <rPr>
        <i/>
        <sz val="10"/>
        <rFont val="Times New Roman"/>
        <family val="1"/>
        <charset val="204"/>
      </rPr>
      <t>"Выпуск и распространение рекламной продукции и информационных материалов"</t>
    </r>
  </si>
  <si>
    <r>
      <t xml:space="preserve">Показатель 1 </t>
    </r>
    <r>
      <rPr>
        <sz val="10"/>
        <rFont val="Times New Roman"/>
        <family val="1"/>
        <charset val="204"/>
      </rPr>
      <t>"Количество выпущенной продукции"   (виды продукции)</t>
    </r>
  </si>
  <si>
    <r>
      <t xml:space="preserve">Показатель 1 </t>
    </r>
    <r>
      <rPr>
        <sz val="10"/>
        <rFont val="Times New Roman"/>
        <family val="1"/>
        <charset val="204"/>
      </rPr>
      <t>"Количество проведенных конкурсов"</t>
    </r>
  </si>
  <si>
    <r>
      <t xml:space="preserve">Показатель 2  </t>
    </r>
    <r>
      <rPr>
        <sz val="10"/>
        <rFont val="Times New Roman"/>
        <family val="1"/>
        <charset val="204"/>
      </rPr>
      <t>"Количество разработанных маршрутов"</t>
    </r>
  </si>
  <si>
    <r>
      <t xml:space="preserve">Мероприятие 2.001 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"Ведение сайта фестиваля "ВЕРЕЩАГИН СЫРFEST""</t>
    </r>
  </si>
  <si>
    <r>
      <t xml:space="preserve">Мероприятие 2.002   подпрограммы  </t>
    </r>
    <r>
      <rPr>
        <i/>
        <sz val="10"/>
        <rFont val="Times New Roman"/>
        <family val="1"/>
        <charset val="204"/>
      </rPr>
      <t xml:space="preserve">"Проведение презентаций Конаковского района, проведение и участие в форумах, участие в международных выставках туризма с целью развития внутреннего туризма, привлечения инвесторов" </t>
    </r>
  </si>
  <si>
    <r>
      <t xml:space="preserve">Показатель 1    </t>
    </r>
    <r>
      <rPr>
        <sz val="10"/>
        <rFont val="Times New Roman"/>
        <family val="1"/>
        <charset val="204"/>
      </rPr>
      <t>"Количество мероприятий с участием Конаковского района"</t>
    </r>
  </si>
  <si>
    <r>
      <t xml:space="preserve">Показатель 2  </t>
    </r>
    <r>
      <rPr>
        <sz val="10"/>
        <rFont val="Times New Roman"/>
        <family val="1"/>
        <charset val="204"/>
      </rPr>
      <t>"Количество привлеченных инвесторов"</t>
    </r>
  </si>
  <si>
    <r>
      <t xml:space="preserve"> Мероприятие  2.003  </t>
    </r>
    <r>
      <rPr>
        <i/>
        <sz val="10"/>
        <rFont val="Times New Roman"/>
        <family val="1"/>
        <charset val="204"/>
      </rPr>
      <t>"Проведение информационных туров для прессы и туроператоров"</t>
    </r>
  </si>
  <si>
    <r>
      <t xml:space="preserve">Показатель 1   </t>
    </r>
    <r>
      <rPr>
        <sz val="10"/>
        <rFont val="Times New Roman"/>
        <family val="1"/>
        <charset val="204"/>
      </rPr>
      <t>"Количество проведенных  информационных туров по Конаковскому району"</t>
    </r>
  </si>
  <si>
    <r>
      <t>Показатель 1</t>
    </r>
    <r>
      <rPr>
        <sz val="10"/>
        <rFont val="Times New Roman"/>
        <family val="1"/>
        <charset val="204"/>
      </rPr>
      <t xml:space="preserve"> </t>
    </r>
    <r>
      <rPr>
        <sz val="10"/>
        <color rgb="FFFF0000"/>
        <rFont val="Times New Roman"/>
        <family val="1"/>
        <charset val="204"/>
      </rPr>
      <t xml:space="preserve"> </t>
    </r>
    <r>
      <rPr>
        <i/>
        <sz val="10"/>
        <color theme="1"/>
        <rFont val="Times New Roman"/>
        <family val="1"/>
        <charset val="204"/>
      </rPr>
      <t>"Количество мероприятий, направленных на продвижение туристского потенциала Конаковского района"</t>
    </r>
  </si>
  <si>
    <r>
      <t xml:space="preserve">Показатель  1 </t>
    </r>
    <r>
      <rPr>
        <sz val="10"/>
        <rFont val="Times New Roman"/>
        <family val="1"/>
        <charset val="204"/>
      </rPr>
      <t xml:space="preserve"> "</t>
    </r>
    <r>
      <rPr>
        <i/>
        <sz val="10"/>
        <rFont val="Times New Roman"/>
        <family val="1"/>
        <charset val="204"/>
      </rPr>
      <t>Количество мероприятий, направленных на развитие туристского потенциала Конаковского района"</t>
    </r>
  </si>
  <si>
    <r>
      <t>Показатель 1       "</t>
    </r>
    <r>
      <rPr>
        <sz val="10"/>
        <rFont val="Times New Roman"/>
        <family val="1"/>
        <charset val="204"/>
      </rPr>
      <t>Количество информационных материалов, размещенных на сайте фестиваля "ВЕРЕЩАГИН СЫРFEST""</t>
    </r>
  </si>
  <si>
    <r>
      <t xml:space="preserve">Показатель 1 </t>
    </r>
    <r>
      <rPr>
        <sz val="10"/>
        <rFont val="Times New Roman"/>
        <family val="1"/>
        <charset val="204"/>
      </rPr>
      <t>"Количество проведенных мероприятий"</t>
    </r>
  </si>
  <si>
    <t>Характеристика   муниципальной   программы  « Развитие туризма в Конаковском районе» на 2021-2025 годы</t>
  </si>
  <si>
    <t>Главный администратор муниципальной  программы    - Администрация Конаковского района Тверской области</t>
  </si>
  <si>
    <t xml:space="preserve">1.Программа - муниципальная  программа </t>
  </si>
  <si>
    <t xml:space="preserve">2. Подпрограмма  - подпрограмма муниципальной  программы  </t>
  </si>
  <si>
    <t>Администратор муниципальной программы  - отдел инвестиций и туризма Администрации Конаковского района Тверской области</t>
  </si>
  <si>
    <t>Ответственный исполнитель  муниципальной программы  - отдел инвестиций и туризма Администрации Конаковского района Тверской области</t>
  </si>
  <si>
    <r>
      <t xml:space="preserve">Показатель  3 </t>
    </r>
    <r>
      <rPr>
        <sz val="10"/>
        <rFont val="Times New Roman"/>
        <family val="1"/>
        <charset val="204"/>
      </rPr>
      <t>"Количество публикаций в сети Интернет о проведенном мероприятии"</t>
    </r>
  </si>
  <si>
    <r>
      <t xml:space="preserve">Показатель  2 </t>
    </r>
    <r>
      <rPr>
        <sz val="10"/>
        <rFont val="Times New Roman"/>
        <family val="1"/>
        <charset val="204"/>
      </rPr>
      <t>"Количество организованных туристских групп, посетивших мероприятие"</t>
    </r>
  </si>
  <si>
    <t>да-1/нет-0</t>
  </si>
  <si>
    <r>
      <t xml:space="preserve">Мероприятие  1.006 </t>
    </r>
    <r>
      <rPr>
        <i/>
        <sz val="10"/>
        <rFont val="Times New Roman"/>
        <family val="1"/>
        <charset val="204"/>
      </rPr>
      <t>"Изготовление туристических сувениров Конаковского района"</t>
    </r>
  </si>
  <si>
    <r>
      <rPr>
        <sz val="16"/>
        <rFont val="Times New Roman"/>
        <family val="1"/>
        <charset val="204"/>
      </rPr>
      <t>"</t>
    </r>
    <r>
      <rPr>
        <sz val="11"/>
        <rFont val="Times New Roman"/>
        <family val="1"/>
        <charset val="204"/>
      </rPr>
      <t>Приложение №1 к Муниципальной программе</t>
    </r>
  </si>
  <si>
    <t>"</t>
  </si>
  <si>
    <r>
      <t xml:space="preserve">Административное мероприятие 2.001 </t>
    </r>
    <r>
      <rPr>
        <i/>
        <sz val="10"/>
        <rFont val="Times New Roman"/>
        <family val="1"/>
        <charset val="204"/>
      </rPr>
      <t>"Содействие проведению добровольной аттестации экскурсоводов и гидов-переводчиков в Конаковском районе"</t>
    </r>
  </si>
  <si>
    <r>
      <t xml:space="preserve">Административное мероприятие 2.002   </t>
    </r>
    <r>
      <rPr>
        <i/>
        <sz val="10"/>
        <rFont val="Times New Roman"/>
        <family val="1"/>
        <charset val="204"/>
      </rPr>
      <t>"Содействие в  проведении конкурса "Самая путешествующая школа Тверской области"</t>
    </r>
  </si>
  <si>
    <r>
      <t xml:space="preserve">Административное мероприятие 2.004 </t>
    </r>
    <r>
      <rPr>
        <i/>
        <sz val="10"/>
        <rFont val="Times New Roman"/>
        <family val="1"/>
        <charset val="204"/>
      </rPr>
      <t>"Формирование и ведение реестра объектов сферы HoReCa и объектов туристского показа Конаковского района"</t>
    </r>
  </si>
  <si>
    <r>
      <t xml:space="preserve">Показатель 1 </t>
    </r>
    <r>
      <rPr>
        <sz val="10"/>
        <rFont val="Times New Roman"/>
        <family val="1"/>
        <charset val="204"/>
      </rPr>
      <t>"Количество участников, принявших участие в  конкурсе"</t>
    </r>
  </si>
  <si>
    <r>
      <t xml:space="preserve">Показатель 1 </t>
    </r>
    <r>
      <rPr>
        <sz val="10"/>
        <rFont val="Times New Roman"/>
        <family val="1"/>
        <charset val="204"/>
      </rPr>
      <t>"Количество выпущенных туристических сувениров"</t>
    </r>
  </si>
  <si>
    <t xml:space="preserve">
к Постановлению Администрации
Конаковского района Тверской области
№ _____  от  __.__.2022 года</t>
  </si>
  <si>
    <r>
      <t>Показатель 1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 xml:space="preserve"> "Степень загрузки номеров коллективных средств размещения"</t>
    </r>
  </si>
  <si>
    <r>
      <t xml:space="preserve">Показатель 2  </t>
    </r>
    <r>
      <rPr>
        <i/>
        <sz val="10"/>
        <rFont val="Times New Roman"/>
        <family val="1"/>
        <charset val="204"/>
      </rPr>
      <t xml:space="preserve">"Количество привлеченных инвесторов в сферу туризма  Конаковского района Тверской области" </t>
    </r>
  </si>
  <si>
    <r>
      <t>Подпрограмма</t>
    </r>
    <r>
      <rPr>
        <sz val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"Развитие сферы туризма и туристской деятельности в Конаковском районе"</t>
    </r>
  </si>
  <si>
    <r>
      <t>Мероприятие  1.001  "</t>
    </r>
    <r>
      <rPr>
        <i/>
        <sz val="10"/>
        <rFont val="Times New Roman"/>
        <family val="1"/>
        <charset val="204"/>
      </rPr>
      <t>Предоставление субсидий юридическим лицам (за исключением субсидий государственным (муниципальным) учреждениям), индивидуальным предпринимателям, а также физическим лицам - производителям товаров, работ, услуг для организации мероприятий, направленных на продвижение туристского потенциала Конаковского района"</t>
    </r>
  </si>
  <si>
    <r>
      <t xml:space="preserve">Мероприятие  1.003  </t>
    </r>
    <r>
      <rPr>
        <i/>
        <sz val="10"/>
        <rFont val="Times New Roman"/>
        <family val="1"/>
        <charset val="204"/>
      </rPr>
      <t>"Проведение конкурса  "Лучший экскурсионный маршрут по Конаковскому району"</t>
    </r>
  </si>
  <si>
    <r>
      <t xml:space="preserve">Мероприятие  1.004  </t>
    </r>
    <r>
      <rPr>
        <i/>
        <sz val="10"/>
        <rFont val="Times New Roman"/>
        <family val="1"/>
        <charset val="204"/>
      </rPr>
      <t>"Организация и проведение конференций, круглых столов и т.д."</t>
    </r>
  </si>
  <si>
    <r>
      <t xml:space="preserve">Мероприятие  1.005 </t>
    </r>
    <r>
      <rPr>
        <i/>
        <sz val="10"/>
        <rFont val="Times New Roman"/>
        <family val="1"/>
        <charset val="204"/>
      </rPr>
      <t>"Проведение конкурса «Туристический сувенир Конаковского района"</t>
    </r>
  </si>
  <si>
    <r>
      <t xml:space="preserve">Административное мероприятие 1.001 </t>
    </r>
    <r>
      <rPr>
        <i/>
        <sz val="10"/>
        <rFont val="Times New Roman"/>
        <family val="1"/>
        <charset val="204"/>
      </rPr>
      <t>"Формирование ежегодного единого событийного календаря мероприятий района» с размещением на официальном сайте Конаковского муниципального района Тверской области".</t>
    </r>
  </si>
  <si>
    <r>
      <t>Задача  2 Подрограммы</t>
    </r>
    <r>
      <rPr>
        <sz val="10"/>
        <rFont val="Times New Roman"/>
        <family val="1"/>
        <charset val="204"/>
      </rPr>
      <t xml:space="preserve">  </t>
    </r>
    <r>
      <rPr>
        <i/>
        <sz val="10"/>
        <rFont val="Times New Roman"/>
        <family val="1"/>
        <charset val="204"/>
      </rPr>
      <t>"Продвижение Конаковского района на рынке организованного туризма"</t>
    </r>
  </si>
  <si>
    <r>
      <t xml:space="preserve">Административное мероприятие 2.003 </t>
    </r>
    <r>
      <rPr>
        <i/>
        <sz val="10"/>
        <rFont val="Times New Roman"/>
        <family val="1"/>
        <charset val="204"/>
      </rPr>
      <t>"Содействие в разработке  и продвижении экскурсионных маршрутов для учащихся общеобразовательных организаций Конаковского района"</t>
    </r>
  </si>
  <si>
    <t>Приложение 4
к Постановлению Администрации
Конаковского района Тверской области
№ 65  от  20.02.2023 года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</si>
</sst>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6"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12"/>
      <name val="Calibri"/>
      <family val="2"/>
      <charset val="204"/>
    </font>
    <font>
      <sz val="10"/>
      <color rgb="FFFF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4"/>
      <name val="Times New Roman"/>
      <family val="1"/>
      <charset val="1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9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1" fontId="1" fillId="0" borderId="1" xfId="0" applyNumberFormat="1" applyFont="1" applyFill="1" applyBorder="1" applyAlignment="1">
      <alignment horizontal="center" vertical="top" wrapText="1"/>
    </xf>
    <xf numFmtId="0" fontId="0" fillId="0" borderId="0" xfId="0" applyFill="1" applyBorder="1"/>
    <xf numFmtId="0" fontId="1" fillId="0" borderId="7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top"/>
    </xf>
    <xf numFmtId="165" fontId="1" fillId="0" borderId="1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0" fillId="0" borderId="0" xfId="0" applyFill="1"/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right" wrapText="1"/>
    </xf>
    <xf numFmtId="0" fontId="2" fillId="0" borderId="0" xfId="0" applyFont="1" applyFill="1" applyAlignment="1">
      <alignment vertical="top" wrapText="1"/>
    </xf>
    <xf numFmtId="0" fontId="1" fillId="0" borderId="2" xfId="0" applyFont="1" applyFill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1" xfId="0" applyFont="1" applyFill="1" applyBorder="1" applyAlignment="1">
      <alignment horizontal="right" wrapText="1"/>
    </xf>
    <xf numFmtId="0" fontId="10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wrapText="1"/>
    </xf>
    <xf numFmtId="0" fontId="0" fillId="0" borderId="1" xfId="0" applyFill="1" applyBorder="1"/>
    <xf numFmtId="0" fontId="7" fillId="0" borderId="7" xfId="0" applyFont="1" applyFill="1" applyBorder="1" applyAlignment="1">
      <alignment vertical="top" wrapText="1"/>
    </xf>
    <xf numFmtId="0" fontId="9" fillId="0" borderId="0" xfId="0" applyFont="1" applyFill="1"/>
    <xf numFmtId="0" fontId="0" fillId="0" borderId="0" xfId="0" applyFill="1" applyAlignment="1">
      <alignment horizontal="right"/>
    </xf>
    <xf numFmtId="0" fontId="0" fillId="0" borderId="1" xfId="0" applyFill="1" applyBorder="1" applyAlignment="1">
      <alignment horizontal="center" vertical="top"/>
    </xf>
    <xf numFmtId="0" fontId="1" fillId="0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center" vertical="top"/>
    </xf>
    <xf numFmtId="0" fontId="15" fillId="0" borderId="0" xfId="0" applyFont="1" applyFill="1"/>
    <xf numFmtId="0" fontId="1" fillId="0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5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wrapText="1"/>
    </xf>
    <xf numFmtId="0" fontId="5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right" wrapText="1"/>
    </xf>
    <xf numFmtId="0" fontId="1" fillId="0" borderId="8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55"/>
  <sheetViews>
    <sheetView tabSelected="1" workbookViewId="0">
      <selection activeCell="I10" sqref="I10:AG12"/>
    </sheetView>
  </sheetViews>
  <sheetFormatPr defaultRowHeight="12.75"/>
  <cols>
    <col min="1" max="17" width="2.6640625" style="16" customWidth="1"/>
    <col min="18" max="24" width="2.6640625" style="16" hidden="1" customWidth="1"/>
    <col min="25" max="25" width="71" style="16" customWidth="1"/>
    <col min="26" max="26" width="8" style="33" customWidth="1"/>
    <col min="27" max="27" width="9" style="16" customWidth="1"/>
    <col min="28" max="28" width="9.1640625" style="16" customWidth="1"/>
    <col min="29" max="29" width="8.5" style="16" customWidth="1"/>
    <col min="30" max="30" width="9" style="16" customWidth="1"/>
    <col min="31" max="31" width="8.33203125" style="16" customWidth="1"/>
    <col min="32" max="32" width="9.5" style="34" customWidth="1"/>
    <col min="33" max="33" width="4.33203125" style="16" customWidth="1"/>
    <col min="34" max="34" width="3.33203125" style="16" customWidth="1"/>
    <col min="35" max="16384" width="9.33203125" style="16"/>
  </cols>
  <sheetData>
    <row r="1" spans="1:34" ht="13.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5"/>
      <c r="Z1" s="53" t="s">
        <v>52</v>
      </c>
      <c r="AA1" s="53"/>
      <c r="AB1" s="53"/>
      <c r="AC1" s="53"/>
      <c r="AD1" s="53"/>
      <c r="AE1" s="53"/>
      <c r="AF1" s="53"/>
      <c r="AG1" s="53"/>
      <c r="AH1" s="53"/>
    </row>
    <row r="2" spans="1:34" ht="60.75" customHeight="1">
      <c r="A2" s="52"/>
      <c r="B2" s="52"/>
      <c r="C2" s="52"/>
      <c r="D2" s="52"/>
      <c r="E2" s="52"/>
      <c r="F2" s="52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Z2" s="51" t="s">
        <v>63</v>
      </c>
      <c r="AA2" s="51"/>
      <c r="AB2" s="51"/>
      <c r="AC2" s="51"/>
      <c r="AD2" s="51"/>
      <c r="AE2" s="51"/>
      <c r="AF2" s="51"/>
      <c r="AG2" s="51"/>
      <c r="AH2" s="51"/>
    </row>
    <row r="3" spans="1:34" ht="33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7"/>
      <c r="Z3" s="18"/>
      <c r="AB3" s="51" t="s">
        <v>45</v>
      </c>
      <c r="AC3" s="51"/>
      <c r="AD3" s="51"/>
      <c r="AE3" s="51"/>
      <c r="AF3" s="51"/>
      <c r="AG3" s="51"/>
      <c r="AH3" s="51"/>
    </row>
    <row r="4" spans="1:34" s="8" customFormat="1" ht="25.5" customHeight="1">
      <c r="A4" s="50" t="s">
        <v>35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</row>
    <row r="5" spans="1:34" ht="15.7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19"/>
    </row>
    <row r="6" spans="1:34" s="8" customFormat="1" ht="15" customHeight="1">
      <c r="A6" s="47" t="s">
        <v>36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</row>
    <row r="7" spans="1:34" ht="13.5" customHeight="1">
      <c r="A7" s="43" t="s">
        <v>39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19"/>
    </row>
    <row r="8" spans="1:34" ht="15" customHeight="1">
      <c r="A8" s="43" t="s">
        <v>40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19"/>
    </row>
    <row r="9" spans="1:34" ht="13.5" customHeight="1">
      <c r="A9" s="43" t="s">
        <v>17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19"/>
    </row>
    <row r="10" spans="1:34" ht="15.75">
      <c r="A10" s="44"/>
      <c r="B10" s="44"/>
      <c r="C10" s="44"/>
      <c r="D10" s="44"/>
      <c r="E10" s="44"/>
      <c r="F10" s="44"/>
      <c r="G10" s="44"/>
      <c r="H10" s="44"/>
      <c r="I10" s="46" t="s">
        <v>0</v>
      </c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19"/>
    </row>
    <row r="11" spans="1:34" ht="15.75" customHeight="1">
      <c r="A11" s="44"/>
      <c r="B11" s="44"/>
      <c r="C11" s="44"/>
      <c r="D11" s="44"/>
      <c r="E11" s="44"/>
      <c r="F11" s="44"/>
      <c r="G11" s="44"/>
      <c r="H11" s="44"/>
      <c r="I11" s="48" t="s">
        <v>37</v>
      </c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19"/>
    </row>
    <row r="12" spans="1:34" ht="15.75">
      <c r="A12" s="45"/>
      <c r="B12" s="45"/>
      <c r="C12" s="45"/>
      <c r="D12" s="45"/>
      <c r="E12" s="45"/>
      <c r="F12" s="45"/>
      <c r="G12" s="45"/>
      <c r="H12" s="45"/>
      <c r="I12" s="49" t="s">
        <v>38</v>
      </c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19"/>
    </row>
    <row r="13" spans="1:34" ht="39.75" customHeight="1">
      <c r="A13" s="54" t="s">
        <v>1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6"/>
      <c r="R13" s="20"/>
      <c r="S13" s="20"/>
      <c r="T13" s="20"/>
      <c r="U13" s="20"/>
      <c r="V13" s="20"/>
      <c r="W13" s="20"/>
      <c r="X13" s="21"/>
      <c r="Y13" s="63" t="s">
        <v>2</v>
      </c>
      <c r="Z13" s="64" t="s">
        <v>3</v>
      </c>
      <c r="AA13" s="63"/>
      <c r="AB13" s="63"/>
      <c r="AC13" s="63"/>
      <c r="AD13" s="63"/>
      <c r="AE13" s="63"/>
      <c r="AF13" s="63" t="s">
        <v>4</v>
      </c>
      <c r="AG13" s="63"/>
      <c r="AH13" s="63"/>
    </row>
    <row r="14" spans="1:34" ht="12.75" customHeight="1">
      <c r="A14" s="63" t="s">
        <v>5</v>
      </c>
      <c r="B14" s="63"/>
      <c r="C14" s="63"/>
      <c r="D14" s="63" t="s">
        <v>6</v>
      </c>
      <c r="E14" s="63"/>
      <c r="F14" s="63" t="s">
        <v>7</v>
      </c>
      <c r="G14" s="63"/>
      <c r="H14" s="57" t="s">
        <v>8</v>
      </c>
      <c r="I14" s="58"/>
      <c r="J14" s="58"/>
      <c r="K14" s="58"/>
      <c r="L14" s="58"/>
      <c r="M14" s="58"/>
      <c r="N14" s="58"/>
      <c r="O14" s="58"/>
      <c r="P14" s="58"/>
      <c r="Q14" s="59"/>
      <c r="R14" s="22"/>
      <c r="S14" s="22"/>
      <c r="T14" s="22"/>
      <c r="U14" s="22"/>
      <c r="V14" s="22"/>
      <c r="W14" s="22"/>
      <c r="X14" s="23"/>
      <c r="Y14" s="63"/>
      <c r="Z14" s="64"/>
      <c r="AA14" s="63"/>
      <c r="AB14" s="63"/>
      <c r="AC14" s="63"/>
      <c r="AD14" s="63"/>
      <c r="AE14" s="63"/>
      <c r="AF14" s="63"/>
      <c r="AG14" s="63"/>
      <c r="AH14" s="63"/>
    </row>
    <row r="15" spans="1:34" ht="25.5">
      <c r="A15" s="63"/>
      <c r="B15" s="63"/>
      <c r="C15" s="63"/>
      <c r="D15" s="63"/>
      <c r="E15" s="63"/>
      <c r="F15" s="63"/>
      <c r="G15" s="63"/>
      <c r="H15" s="60"/>
      <c r="I15" s="61"/>
      <c r="J15" s="61"/>
      <c r="K15" s="61"/>
      <c r="L15" s="61"/>
      <c r="M15" s="61"/>
      <c r="N15" s="61"/>
      <c r="O15" s="61"/>
      <c r="P15" s="61"/>
      <c r="Q15" s="62"/>
      <c r="R15" s="24"/>
      <c r="S15" s="24"/>
      <c r="T15" s="24"/>
      <c r="U15" s="24"/>
      <c r="V15" s="24"/>
      <c r="W15" s="24"/>
      <c r="X15" s="25"/>
      <c r="Y15" s="63"/>
      <c r="Z15" s="64"/>
      <c r="AA15" s="13">
        <v>2021</v>
      </c>
      <c r="AB15" s="13">
        <v>2022</v>
      </c>
      <c r="AC15" s="13">
        <v>2023</v>
      </c>
      <c r="AD15" s="13">
        <v>2024</v>
      </c>
      <c r="AE15" s="13">
        <v>2025</v>
      </c>
      <c r="AF15" s="26" t="s">
        <v>9</v>
      </c>
      <c r="AG15" s="63" t="s">
        <v>10</v>
      </c>
      <c r="AH15" s="63"/>
    </row>
    <row r="16" spans="1:34">
      <c r="A16" s="27">
        <v>1</v>
      </c>
      <c r="B16" s="27">
        <v>2</v>
      </c>
      <c r="C16" s="27">
        <v>3</v>
      </c>
      <c r="D16" s="27">
        <v>4</v>
      </c>
      <c r="E16" s="27">
        <v>5</v>
      </c>
      <c r="F16" s="27">
        <v>6</v>
      </c>
      <c r="G16" s="27">
        <v>7</v>
      </c>
      <c r="H16" s="27">
        <v>8</v>
      </c>
      <c r="I16" s="27">
        <v>9</v>
      </c>
      <c r="J16" s="27">
        <v>10</v>
      </c>
      <c r="K16" s="27">
        <v>11</v>
      </c>
      <c r="L16" s="27">
        <v>12</v>
      </c>
      <c r="M16" s="27">
        <v>13</v>
      </c>
      <c r="N16" s="27">
        <v>14</v>
      </c>
      <c r="O16" s="27">
        <v>15</v>
      </c>
      <c r="P16" s="27">
        <v>16</v>
      </c>
      <c r="Q16" s="27">
        <v>17</v>
      </c>
      <c r="R16" s="27">
        <v>18</v>
      </c>
      <c r="S16" s="27">
        <v>19</v>
      </c>
      <c r="T16" s="27">
        <v>20</v>
      </c>
      <c r="U16" s="27">
        <v>21</v>
      </c>
      <c r="V16" s="27">
        <v>22</v>
      </c>
      <c r="W16" s="27">
        <v>23</v>
      </c>
      <c r="X16" s="27">
        <v>24</v>
      </c>
      <c r="Y16" s="13">
        <v>25</v>
      </c>
      <c r="Z16" s="28">
        <v>26</v>
      </c>
      <c r="AA16" s="5">
        <v>27</v>
      </c>
      <c r="AB16" s="5">
        <v>28</v>
      </c>
      <c r="AC16" s="5">
        <v>29</v>
      </c>
      <c r="AD16" s="5">
        <v>30</v>
      </c>
      <c r="AE16" s="5">
        <v>31</v>
      </c>
      <c r="AF16" s="36">
        <v>32</v>
      </c>
      <c r="AG16" s="39">
        <v>33</v>
      </c>
      <c r="AH16" s="39"/>
    </row>
    <row r="17" spans="1:34" ht="22.5">
      <c r="A17" s="13">
        <v>6</v>
      </c>
      <c r="B17" s="13">
        <v>0</v>
      </c>
      <c r="C17" s="13">
        <v>1</v>
      </c>
      <c r="D17" s="13">
        <v>0</v>
      </c>
      <c r="E17" s="13">
        <v>4</v>
      </c>
      <c r="F17" s="13">
        <v>1</v>
      </c>
      <c r="G17" s="13">
        <v>2</v>
      </c>
      <c r="H17" s="13">
        <v>0</v>
      </c>
      <c r="I17" s="13">
        <v>9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/>
      <c r="S17" s="13"/>
      <c r="T17" s="13"/>
      <c r="U17" s="13"/>
      <c r="V17" s="13"/>
      <c r="W17" s="13"/>
      <c r="X17" s="13"/>
      <c r="Y17" s="3" t="s">
        <v>11</v>
      </c>
      <c r="Z17" s="1" t="s">
        <v>12</v>
      </c>
      <c r="AA17" s="6">
        <f>AA21</f>
        <v>25.8</v>
      </c>
      <c r="AB17" s="6">
        <f t="shared" ref="AB17:AE17" si="0">AB21</f>
        <v>1124.53</v>
      </c>
      <c r="AC17" s="6">
        <f t="shared" si="0"/>
        <v>2436.9839999999999</v>
      </c>
      <c r="AD17" s="6">
        <f t="shared" si="0"/>
        <v>2278.0839999999998</v>
      </c>
      <c r="AE17" s="6">
        <f t="shared" si="0"/>
        <v>2278.0839999999998</v>
      </c>
      <c r="AF17" s="6">
        <f>AF21</f>
        <v>8143.4819999999991</v>
      </c>
      <c r="AG17" s="39">
        <v>2025</v>
      </c>
      <c r="AH17" s="39"/>
    </row>
    <row r="18" spans="1:34" ht="42" customHeight="1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13"/>
      <c r="R18" s="30"/>
      <c r="S18" s="30"/>
      <c r="T18" s="30"/>
      <c r="U18" s="30"/>
      <c r="V18" s="30"/>
      <c r="W18" s="30"/>
      <c r="X18" s="30"/>
      <c r="Y18" s="4" t="s">
        <v>18</v>
      </c>
      <c r="Z18" s="1" t="s">
        <v>16</v>
      </c>
      <c r="AA18" s="5"/>
      <c r="AB18" s="5"/>
      <c r="AC18" s="5"/>
      <c r="AD18" s="5"/>
      <c r="AE18" s="5"/>
      <c r="AF18" s="5"/>
      <c r="AG18" s="39">
        <v>2025</v>
      </c>
      <c r="AH18" s="39"/>
    </row>
    <row r="19" spans="1:34" ht="26.25" customHeight="1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13"/>
      <c r="R19" s="30"/>
      <c r="S19" s="30"/>
      <c r="T19" s="30"/>
      <c r="U19" s="30"/>
      <c r="V19" s="30"/>
      <c r="W19" s="30"/>
      <c r="X19" s="30"/>
      <c r="Y19" s="4" t="s">
        <v>53</v>
      </c>
      <c r="Z19" s="1" t="s">
        <v>14</v>
      </c>
      <c r="AA19" s="5">
        <v>40</v>
      </c>
      <c r="AB19" s="5">
        <v>41</v>
      </c>
      <c r="AC19" s="5">
        <v>42</v>
      </c>
      <c r="AD19" s="5">
        <v>43</v>
      </c>
      <c r="AE19" s="5">
        <v>44</v>
      </c>
      <c r="AF19" s="5">
        <v>44</v>
      </c>
      <c r="AG19" s="39">
        <v>2025</v>
      </c>
      <c r="AH19" s="39"/>
    </row>
    <row r="20" spans="1:34" ht="27.75" customHeight="1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13"/>
      <c r="R20" s="30"/>
      <c r="S20" s="30"/>
      <c r="T20" s="30"/>
      <c r="U20" s="30"/>
      <c r="V20" s="30"/>
      <c r="W20" s="30"/>
      <c r="X20" s="30"/>
      <c r="Y20" s="4" t="s">
        <v>54</v>
      </c>
      <c r="Z20" s="1" t="s">
        <v>15</v>
      </c>
      <c r="AA20" s="5">
        <v>0</v>
      </c>
      <c r="AB20" s="5">
        <v>0</v>
      </c>
      <c r="AC20" s="5">
        <v>1</v>
      </c>
      <c r="AD20" s="5">
        <v>1</v>
      </c>
      <c r="AE20" s="5">
        <v>1</v>
      </c>
      <c r="AF20" s="5">
        <f>SUM(AA20:AE20)</f>
        <v>3</v>
      </c>
      <c r="AG20" s="39">
        <v>2025</v>
      </c>
      <c r="AH20" s="39"/>
    </row>
    <row r="21" spans="1:34" ht="25.5">
      <c r="A21" s="29">
        <v>6</v>
      </c>
      <c r="B21" s="29">
        <v>0</v>
      </c>
      <c r="C21" s="29">
        <v>1</v>
      </c>
      <c r="D21" s="29">
        <v>0</v>
      </c>
      <c r="E21" s="29">
        <v>4</v>
      </c>
      <c r="F21" s="29">
        <v>1</v>
      </c>
      <c r="G21" s="29">
        <v>2</v>
      </c>
      <c r="H21" s="29">
        <v>0</v>
      </c>
      <c r="I21" s="29">
        <v>9</v>
      </c>
      <c r="J21" s="29">
        <v>1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13">
        <v>0</v>
      </c>
      <c r="R21" s="30"/>
      <c r="S21" s="30"/>
      <c r="T21" s="30"/>
      <c r="U21" s="30"/>
      <c r="V21" s="30"/>
      <c r="W21" s="30"/>
      <c r="X21" s="30"/>
      <c r="Y21" s="4" t="s">
        <v>55</v>
      </c>
      <c r="Z21" s="1" t="s">
        <v>12</v>
      </c>
      <c r="AA21" s="6">
        <f>AA22+AA40</f>
        <v>25.8</v>
      </c>
      <c r="AB21" s="6">
        <f>AB22+AB40</f>
        <v>1124.53</v>
      </c>
      <c r="AC21" s="6">
        <f>AC22+AC40</f>
        <v>2436.9839999999999</v>
      </c>
      <c r="AD21" s="6">
        <f>AD22+AD40</f>
        <v>2278.0839999999998</v>
      </c>
      <c r="AE21" s="6">
        <f>AE22+AE40</f>
        <v>2278.0839999999998</v>
      </c>
      <c r="AF21" s="6">
        <f>SUM(AA21:AE21)</f>
        <v>8143.4819999999991</v>
      </c>
      <c r="AG21" s="39">
        <v>2025</v>
      </c>
      <c r="AH21" s="39"/>
    </row>
    <row r="22" spans="1:34" ht="21.75" customHeight="1">
      <c r="A22" s="29">
        <v>6</v>
      </c>
      <c r="B22" s="29">
        <v>0</v>
      </c>
      <c r="C22" s="29">
        <v>1</v>
      </c>
      <c r="D22" s="29">
        <v>0</v>
      </c>
      <c r="E22" s="29">
        <v>4</v>
      </c>
      <c r="F22" s="29">
        <v>1</v>
      </c>
      <c r="G22" s="29">
        <v>2</v>
      </c>
      <c r="H22" s="29">
        <v>0</v>
      </c>
      <c r="I22" s="29">
        <v>9</v>
      </c>
      <c r="J22" s="29">
        <v>1</v>
      </c>
      <c r="K22" s="29">
        <v>0</v>
      </c>
      <c r="L22" s="29">
        <v>1</v>
      </c>
      <c r="M22" s="29">
        <v>0</v>
      </c>
      <c r="N22" s="29">
        <v>0</v>
      </c>
      <c r="O22" s="29">
        <v>0</v>
      </c>
      <c r="P22" s="29">
        <v>0</v>
      </c>
      <c r="Q22" s="13">
        <v>0</v>
      </c>
      <c r="R22" s="30"/>
      <c r="S22" s="30"/>
      <c r="T22" s="30"/>
      <c r="U22" s="30"/>
      <c r="V22" s="30"/>
      <c r="W22" s="30"/>
      <c r="X22" s="30"/>
      <c r="Y22" s="2" t="s">
        <v>19</v>
      </c>
      <c r="Z22" s="1" t="s">
        <v>12</v>
      </c>
      <c r="AA22" s="6">
        <f>AA24+AA28+AA30+AA33</f>
        <v>25</v>
      </c>
      <c r="AB22" s="6">
        <f t="shared" ref="AB22" si="1">AB24+AB28+AB30+AB33</f>
        <v>1078.53</v>
      </c>
      <c r="AC22" s="6">
        <f>AC24+AC28+AC30+AC33+AC35+AC37</f>
        <v>2366.9839999999999</v>
      </c>
      <c r="AD22" s="6">
        <f t="shared" ref="AD22:AE22" si="2">AD24+AD28+AD30+AD33+AD35+AD37</f>
        <v>2208.0839999999998</v>
      </c>
      <c r="AE22" s="6">
        <f t="shared" si="2"/>
        <v>2208.0839999999998</v>
      </c>
      <c r="AF22" s="6">
        <f>SUM(AA22:AE22)</f>
        <v>7886.6819999999998</v>
      </c>
      <c r="AG22" s="39">
        <v>2025</v>
      </c>
      <c r="AH22" s="39"/>
    </row>
    <row r="23" spans="1:34" ht="27.75" customHeight="1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13"/>
      <c r="R23" s="30"/>
      <c r="S23" s="30"/>
      <c r="T23" s="30"/>
      <c r="U23" s="30"/>
      <c r="V23" s="30"/>
      <c r="W23" s="30"/>
      <c r="X23" s="30"/>
      <c r="Y23" s="4" t="s">
        <v>32</v>
      </c>
      <c r="Z23" s="1" t="s">
        <v>15</v>
      </c>
      <c r="AA23" s="5">
        <v>2</v>
      </c>
      <c r="AB23" s="5">
        <v>3</v>
      </c>
      <c r="AC23" s="5">
        <v>7</v>
      </c>
      <c r="AD23" s="5">
        <v>7</v>
      </c>
      <c r="AE23" s="5">
        <v>7</v>
      </c>
      <c r="AF23" s="5">
        <f>SUM(AA23:AE23)</f>
        <v>26</v>
      </c>
      <c r="AG23" s="39">
        <v>2025</v>
      </c>
      <c r="AH23" s="39"/>
    </row>
    <row r="24" spans="1:34" ht="76.5">
      <c r="A24" s="29">
        <v>6</v>
      </c>
      <c r="B24" s="29">
        <v>0</v>
      </c>
      <c r="C24" s="29">
        <v>1</v>
      </c>
      <c r="D24" s="29">
        <v>0</v>
      </c>
      <c r="E24" s="29">
        <v>4</v>
      </c>
      <c r="F24" s="29">
        <v>1</v>
      </c>
      <c r="G24" s="29">
        <v>2</v>
      </c>
      <c r="H24" s="29">
        <v>0</v>
      </c>
      <c r="I24" s="29">
        <v>9</v>
      </c>
      <c r="J24" s="29">
        <v>1</v>
      </c>
      <c r="K24" s="29">
        <v>0</v>
      </c>
      <c r="L24" s="29">
        <v>1</v>
      </c>
      <c r="M24" s="29">
        <v>2</v>
      </c>
      <c r="N24" s="29">
        <v>0</v>
      </c>
      <c r="O24" s="29">
        <v>0</v>
      </c>
      <c r="P24" s="29">
        <v>1</v>
      </c>
      <c r="Q24" s="13">
        <v>0</v>
      </c>
      <c r="R24" s="30"/>
      <c r="S24" s="30"/>
      <c r="T24" s="30"/>
      <c r="U24" s="30"/>
      <c r="V24" s="30"/>
      <c r="W24" s="30"/>
      <c r="X24" s="30"/>
      <c r="Y24" s="4" t="s">
        <v>56</v>
      </c>
      <c r="Z24" s="1" t="s">
        <v>12</v>
      </c>
      <c r="AA24" s="6">
        <v>0</v>
      </c>
      <c r="AB24" s="6">
        <v>1000</v>
      </c>
      <c r="AC24" s="6">
        <v>2000</v>
      </c>
      <c r="AD24" s="6">
        <v>2000</v>
      </c>
      <c r="AE24" s="6">
        <v>2000</v>
      </c>
      <c r="AF24" s="6">
        <f>SUM(AA24:AE24)</f>
        <v>7000</v>
      </c>
      <c r="AG24" s="39">
        <v>2025</v>
      </c>
      <c r="AH24" s="39"/>
    </row>
    <row r="25" spans="1:34" ht="25.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13"/>
      <c r="R25" s="30"/>
      <c r="S25" s="30"/>
      <c r="T25" s="30"/>
      <c r="U25" s="30"/>
      <c r="V25" s="30"/>
      <c r="W25" s="30"/>
      <c r="X25" s="30"/>
      <c r="Y25" s="4" t="s">
        <v>20</v>
      </c>
      <c r="Z25" s="1" t="s">
        <v>15</v>
      </c>
      <c r="AA25" s="5">
        <v>0</v>
      </c>
      <c r="AB25" s="5">
        <v>1</v>
      </c>
      <c r="AC25" s="5">
        <v>1</v>
      </c>
      <c r="AD25" s="5">
        <v>1</v>
      </c>
      <c r="AE25" s="5">
        <v>1</v>
      </c>
      <c r="AF25" s="5">
        <f t="shared" ref="AF25:AF38" si="3">SUM(AA25:AE25)</f>
        <v>4</v>
      </c>
      <c r="AG25" s="39">
        <v>2025</v>
      </c>
      <c r="AH25" s="39"/>
    </row>
    <row r="26" spans="1:34" ht="25.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13"/>
      <c r="R26" s="30"/>
      <c r="S26" s="30"/>
      <c r="T26" s="30"/>
      <c r="U26" s="30"/>
      <c r="V26" s="30"/>
      <c r="W26" s="30"/>
      <c r="X26" s="30"/>
      <c r="Y26" s="4" t="s">
        <v>42</v>
      </c>
      <c r="Z26" s="1" t="s">
        <v>15</v>
      </c>
      <c r="AA26" s="5">
        <v>0</v>
      </c>
      <c r="AB26" s="5">
        <v>2</v>
      </c>
      <c r="AC26" s="5">
        <v>2</v>
      </c>
      <c r="AD26" s="5">
        <v>2</v>
      </c>
      <c r="AE26" s="5">
        <v>2</v>
      </c>
      <c r="AF26" s="5">
        <f t="shared" si="3"/>
        <v>8</v>
      </c>
      <c r="AG26" s="39">
        <v>2025</v>
      </c>
      <c r="AH26" s="39"/>
    </row>
    <row r="27" spans="1:34" ht="25.5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13"/>
      <c r="R27" s="30"/>
      <c r="S27" s="30"/>
      <c r="T27" s="30"/>
      <c r="U27" s="30"/>
      <c r="V27" s="30"/>
      <c r="W27" s="30"/>
      <c r="X27" s="30"/>
      <c r="Y27" s="4" t="s">
        <v>41</v>
      </c>
      <c r="Z27" s="1" t="s">
        <v>15</v>
      </c>
      <c r="AA27" s="5">
        <v>0</v>
      </c>
      <c r="AB27" s="5">
        <v>4</v>
      </c>
      <c r="AC27" s="5">
        <v>4</v>
      </c>
      <c r="AD27" s="5">
        <v>4</v>
      </c>
      <c r="AE27" s="5">
        <v>4</v>
      </c>
      <c r="AF27" s="5">
        <f t="shared" si="3"/>
        <v>16</v>
      </c>
      <c r="AG27" s="39">
        <v>2025</v>
      </c>
      <c r="AH27" s="39"/>
    </row>
    <row r="28" spans="1:34" ht="27" customHeight="1">
      <c r="A28" s="29">
        <v>6</v>
      </c>
      <c r="B28" s="29">
        <v>0</v>
      </c>
      <c r="C28" s="29">
        <v>1</v>
      </c>
      <c r="D28" s="29">
        <v>0</v>
      </c>
      <c r="E28" s="29">
        <v>4</v>
      </c>
      <c r="F28" s="29">
        <v>1</v>
      </c>
      <c r="G28" s="29">
        <v>2</v>
      </c>
      <c r="H28" s="29">
        <v>0</v>
      </c>
      <c r="I28" s="29">
        <v>9</v>
      </c>
      <c r="J28" s="29">
        <v>1</v>
      </c>
      <c r="K28" s="29">
        <v>0</v>
      </c>
      <c r="L28" s="29">
        <v>1</v>
      </c>
      <c r="M28" s="29">
        <v>2</v>
      </c>
      <c r="N28" s="29">
        <v>0</v>
      </c>
      <c r="O28" s="29">
        <v>0</v>
      </c>
      <c r="P28" s="29">
        <v>2</v>
      </c>
      <c r="Q28" s="13">
        <v>0</v>
      </c>
      <c r="R28" s="30"/>
      <c r="S28" s="30"/>
      <c r="T28" s="30"/>
      <c r="U28" s="30"/>
      <c r="V28" s="30"/>
      <c r="W28" s="30"/>
      <c r="X28" s="30"/>
      <c r="Y28" s="4" t="s">
        <v>21</v>
      </c>
      <c r="Z28" s="1" t="s">
        <v>12</v>
      </c>
      <c r="AA28" s="6">
        <v>23.213999999999999</v>
      </c>
      <c r="AB28" s="6">
        <v>25</v>
      </c>
      <c r="AC28" s="6">
        <v>183.9</v>
      </c>
      <c r="AD28" s="6">
        <v>25</v>
      </c>
      <c r="AE28" s="6">
        <v>25</v>
      </c>
      <c r="AF28" s="6">
        <f t="shared" si="3"/>
        <v>282.11400000000003</v>
      </c>
      <c r="AG28" s="39">
        <v>2025</v>
      </c>
      <c r="AH28" s="39"/>
    </row>
    <row r="29" spans="1:34" ht="18" customHeight="1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13"/>
      <c r="R29" s="30"/>
      <c r="S29" s="30"/>
      <c r="T29" s="30"/>
      <c r="U29" s="30"/>
      <c r="V29" s="30"/>
      <c r="W29" s="30"/>
      <c r="X29" s="30"/>
      <c r="Y29" s="4" t="s">
        <v>22</v>
      </c>
      <c r="Z29" s="1" t="s">
        <v>15</v>
      </c>
      <c r="AA29" s="5">
        <v>3</v>
      </c>
      <c r="AB29" s="5">
        <v>1</v>
      </c>
      <c r="AC29" s="5">
        <v>2</v>
      </c>
      <c r="AD29" s="5">
        <v>1</v>
      </c>
      <c r="AE29" s="5">
        <v>1</v>
      </c>
      <c r="AF29" s="7">
        <f t="shared" si="3"/>
        <v>8</v>
      </c>
      <c r="AG29" s="39">
        <v>2025</v>
      </c>
      <c r="AH29" s="39"/>
    </row>
    <row r="30" spans="1:34" ht="25.5">
      <c r="A30" s="29">
        <v>6</v>
      </c>
      <c r="B30" s="29">
        <v>0</v>
      </c>
      <c r="C30" s="29">
        <v>1</v>
      </c>
      <c r="D30" s="29">
        <v>0</v>
      </c>
      <c r="E30" s="29">
        <v>4</v>
      </c>
      <c r="F30" s="29">
        <v>1</v>
      </c>
      <c r="G30" s="29">
        <v>2</v>
      </c>
      <c r="H30" s="29">
        <v>0</v>
      </c>
      <c r="I30" s="29">
        <v>9</v>
      </c>
      <c r="J30" s="29">
        <v>1</v>
      </c>
      <c r="K30" s="29">
        <v>0</v>
      </c>
      <c r="L30" s="29">
        <v>1</v>
      </c>
      <c r="M30" s="29">
        <v>2</v>
      </c>
      <c r="N30" s="29">
        <v>0</v>
      </c>
      <c r="O30" s="29">
        <v>0</v>
      </c>
      <c r="P30" s="29">
        <v>3</v>
      </c>
      <c r="Q30" s="13">
        <v>0</v>
      </c>
      <c r="R30" s="30"/>
      <c r="S30" s="30"/>
      <c r="T30" s="30"/>
      <c r="U30" s="30"/>
      <c r="V30" s="30"/>
      <c r="W30" s="30"/>
      <c r="X30" s="30"/>
      <c r="Y30" s="4" t="s">
        <v>57</v>
      </c>
      <c r="Z30" s="1" t="s">
        <v>12</v>
      </c>
      <c r="AA30" s="6">
        <v>0</v>
      </c>
      <c r="AB30" s="6">
        <v>29.53</v>
      </c>
      <c r="AC30" s="6">
        <v>28.084</v>
      </c>
      <c r="AD30" s="6">
        <v>28.084</v>
      </c>
      <c r="AE30" s="6">
        <v>28.084</v>
      </c>
      <c r="AF30" s="6">
        <f t="shared" si="3"/>
        <v>113.78200000000001</v>
      </c>
      <c r="AG30" s="39">
        <v>2025</v>
      </c>
      <c r="AH30" s="39"/>
    </row>
    <row r="31" spans="1:34" ht="14.25" customHeight="1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0"/>
      <c r="S31" s="30"/>
      <c r="T31" s="30"/>
      <c r="U31" s="30"/>
      <c r="V31" s="30"/>
      <c r="W31" s="30"/>
      <c r="X31" s="30"/>
      <c r="Y31" s="4" t="s">
        <v>23</v>
      </c>
      <c r="Z31" s="1" t="s">
        <v>15</v>
      </c>
      <c r="AA31" s="5">
        <v>0</v>
      </c>
      <c r="AB31" s="7">
        <v>1</v>
      </c>
      <c r="AC31" s="7">
        <v>1</v>
      </c>
      <c r="AD31" s="7">
        <v>1</v>
      </c>
      <c r="AE31" s="7">
        <v>1</v>
      </c>
      <c r="AF31" s="5">
        <f t="shared" si="3"/>
        <v>4</v>
      </c>
      <c r="AG31" s="39">
        <v>2025</v>
      </c>
      <c r="AH31" s="39"/>
    </row>
    <row r="32" spans="1:34" ht="15.75" customHeight="1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0"/>
      <c r="S32" s="30"/>
      <c r="T32" s="30"/>
      <c r="U32" s="30"/>
      <c r="V32" s="30"/>
      <c r="W32" s="30"/>
      <c r="X32" s="30"/>
      <c r="Y32" s="4" t="s">
        <v>24</v>
      </c>
      <c r="Z32" s="1" t="s">
        <v>15</v>
      </c>
      <c r="AA32" s="5">
        <v>0</v>
      </c>
      <c r="AB32" s="5">
        <v>2</v>
      </c>
      <c r="AC32" s="5">
        <v>2</v>
      </c>
      <c r="AD32" s="5">
        <v>2</v>
      </c>
      <c r="AE32" s="5">
        <v>2</v>
      </c>
      <c r="AF32" s="5">
        <f t="shared" si="3"/>
        <v>8</v>
      </c>
      <c r="AG32" s="39">
        <v>2025</v>
      </c>
      <c r="AH32" s="39"/>
    </row>
    <row r="33" spans="1:36" ht="26.25" customHeight="1">
      <c r="A33" s="29">
        <v>6</v>
      </c>
      <c r="B33" s="29">
        <v>0</v>
      </c>
      <c r="C33" s="29">
        <v>1</v>
      </c>
      <c r="D33" s="29">
        <v>0</v>
      </c>
      <c r="E33" s="29">
        <v>4</v>
      </c>
      <c r="F33" s="29">
        <v>1</v>
      </c>
      <c r="G33" s="29">
        <v>2</v>
      </c>
      <c r="H33" s="29">
        <v>0</v>
      </c>
      <c r="I33" s="29">
        <v>9</v>
      </c>
      <c r="J33" s="29">
        <v>1</v>
      </c>
      <c r="K33" s="29">
        <v>0</v>
      </c>
      <c r="L33" s="29">
        <v>1</v>
      </c>
      <c r="M33" s="29">
        <v>2</v>
      </c>
      <c r="N33" s="29">
        <v>0</v>
      </c>
      <c r="O33" s="29">
        <v>0</v>
      </c>
      <c r="P33" s="29">
        <v>4</v>
      </c>
      <c r="Q33" s="13">
        <v>0</v>
      </c>
      <c r="R33" s="30"/>
      <c r="S33" s="30"/>
      <c r="T33" s="30"/>
      <c r="U33" s="30"/>
      <c r="V33" s="30"/>
      <c r="W33" s="30"/>
      <c r="X33" s="30"/>
      <c r="Y33" s="4" t="s">
        <v>58</v>
      </c>
      <c r="Z33" s="1" t="s">
        <v>12</v>
      </c>
      <c r="AA33" s="5">
        <v>1.786</v>
      </c>
      <c r="AB33" s="11">
        <v>24</v>
      </c>
      <c r="AC33" s="6">
        <v>30</v>
      </c>
      <c r="AD33" s="6">
        <v>30</v>
      </c>
      <c r="AE33" s="6">
        <v>30</v>
      </c>
      <c r="AF33" s="5">
        <f t="shared" si="3"/>
        <v>115.786</v>
      </c>
      <c r="AG33" s="40">
        <v>2025</v>
      </c>
      <c r="AH33" s="41"/>
    </row>
    <row r="34" spans="1:36" ht="15.75" customHeight="1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0"/>
      <c r="S34" s="30"/>
      <c r="T34" s="30"/>
      <c r="U34" s="30"/>
      <c r="V34" s="30"/>
      <c r="W34" s="30"/>
      <c r="X34" s="30"/>
      <c r="Y34" s="4" t="s">
        <v>34</v>
      </c>
      <c r="Z34" s="1" t="s">
        <v>15</v>
      </c>
      <c r="AA34" s="5">
        <v>1</v>
      </c>
      <c r="AB34" s="5">
        <v>2</v>
      </c>
      <c r="AC34" s="5">
        <v>2</v>
      </c>
      <c r="AD34" s="5">
        <v>2</v>
      </c>
      <c r="AE34" s="5">
        <v>2</v>
      </c>
      <c r="AF34" s="5">
        <f t="shared" si="3"/>
        <v>9</v>
      </c>
      <c r="AG34" s="40">
        <v>2025</v>
      </c>
      <c r="AH34" s="41"/>
    </row>
    <row r="35" spans="1:36" ht="31.5" customHeight="1">
      <c r="A35" s="29">
        <v>6</v>
      </c>
      <c r="B35" s="29">
        <v>0</v>
      </c>
      <c r="C35" s="29">
        <v>1</v>
      </c>
      <c r="D35" s="29">
        <v>0</v>
      </c>
      <c r="E35" s="29">
        <v>4</v>
      </c>
      <c r="F35" s="29">
        <v>1</v>
      </c>
      <c r="G35" s="29">
        <v>2</v>
      </c>
      <c r="H35" s="29">
        <v>0</v>
      </c>
      <c r="I35" s="29">
        <v>9</v>
      </c>
      <c r="J35" s="29">
        <v>1</v>
      </c>
      <c r="K35" s="29">
        <v>0</v>
      </c>
      <c r="L35" s="29">
        <v>1</v>
      </c>
      <c r="M35" s="29">
        <v>2</v>
      </c>
      <c r="N35" s="29">
        <v>0</v>
      </c>
      <c r="O35" s="29">
        <v>0</v>
      </c>
      <c r="P35" s="29">
        <v>5</v>
      </c>
      <c r="Q35" s="13">
        <v>0</v>
      </c>
      <c r="R35" s="30"/>
      <c r="S35" s="30"/>
      <c r="T35" s="30"/>
      <c r="U35" s="30"/>
      <c r="V35" s="30"/>
      <c r="W35" s="30"/>
      <c r="X35" s="30"/>
      <c r="Y35" s="4" t="s">
        <v>59</v>
      </c>
      <c r="Z35" s="1" t="s">
        <v>12</v>
      </c>
      <c r="AA35" s="35">
        <v>0</v>
      </c>
      <c r="AB35" s="35">
        <v>0</v>
      </c>
      <c r="AC35" s="6">
        <v>25</v>
      </c>
      <c r="AD35" s="6">
        <v>25</v>
      </c>
      <c r="AE35" s="6">
        <v>25</v>
      </c>
      <c r="AF35" s="6">
        <f t="shared" si="3"/>
        <v>75</v>
      </c>
      <c r="AG35" s="40">
        <v>2025</v>
      </c>
      <c r="AH35" s="41"/>
    </row>
    <row r="36" spans="1:36" ht="15.75" customHeight="1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0"/>
      <c r="S36" s="30"/>
      <c r="T36" s="30"/>
      <c r="U36" s="30"/>
      <c r="V36" s="30"/>
      <c r="W36" s="30"/>
      <c r="X36" s="30"/>
      <c r="Y36" s="32" t="s">
        <v>50</v>
      </c>
      <c r="Z36" s="1" t="s">
        <v>15</v>
      </c>
      <c r="AA36" s="5">
        <v>0</v>
      </c>
      <c r="AB36" s="7">
        <v>0</v>
      </c>
      <c r="AC36" s="7">
        <v>2</v>
      </c>
      <c r="AD36" s="7">
        <v>2</v>
      </c>
      <c r="AE36" s="7">
        <v>2</v>
      </c>
      <c r="AF36" s="5">
        <f t="shared" si="3"/>
        <v>6</v>
      </c>
      <c r="AG36" s="39">
        <v>2025</v>
      </c>
      <c r="AH36" s="39"/>
    </row>
    <row r="37" spans="1:36" ht="25.5" customHeight="1">
      <c r="A37" s="29">
        <v>6</v>
      </c>
      <c r="B37" s="29">
        <v>0</v>
      </c>
      <c r="C37" s="29">
        <v>1</v>
      </c>
      <c r="D37" s="29">
        <v>0</v>
      </c>
      <c r="E37" s="29">
        <v>4</v>
      </c>
      <c r="F37" s="29">
        <v>1</v>
      </c>
      <c r="G37" s="29">
        <v>2</v>
      </c>
      <c r="H37" s="29">
        <v>0</v>
      </c>
      <c r="I37" s="29">
        <v>9</v>
      </c>
      <c r="J37" s="29">
        <v>1</v>
      </c>
      <c r="K37" s="29">
        <v>0</v>
      </c>
      <c r="L37" s="29">
        <v>1</v>
      </c>
      <c r="M37" s="29">
        <v>2</v>
      </c>
      <c r="N37" s="29">
        <v>0</v>
      </c>
      <c r="O37" s="29">
        <v>0</v>
      </c>
      <c r="P37" s="29">
        <v>6</v>
      </c>
      <c r="Q37" s="13">
        <v>0</v>
      </c>
      <c r="R37" s="30"/>
      <c r="S37" s="30"/>
      <c r="T37" s="30"/>
      <c r="U37" s="30"/>
      <c r="V37" s="30"/>
      <c r="W37" s="30"/>
      <c r="X37" s="30"/>
      <c r="Y37" s="4" t="s">
        <v>44</v>
      </c>
      <c r="Z37" s="1" t="s">
        <v>12</v>
      </c>
      <c r="AA37" s="5">
        <v>0</v>
      </c>
      <c r="AB37" s="5">
        <v>0</v>
      </c>
      <c r="AC37" s="6">
        <v>100</v>
      </c>
      <c r="AD37" s="6">
        <v>100</v>
      </c>
      <c r="AE37" s="6">
        <v>100</v>
      </c>
      <c r="AF37" s="6">
        <f t="shared" si="3"/>
        <v>300</v>
      </c>
      <c r="AG37" s="39">
        <v>2025</v>
      </c>
      <c r="AH37" s="39"/>
    </row>
    <row r="38" spans="1:36" ht="15.75" customHeight="1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0"/>
      <c r="S38" s="30"/>
      <c r="T38" s="30"/>
      <c r="U38" s="30"/>
      <c r="V38" s="30"/>
      <c r="W38" s="30"/>
      <c r="X38" s="30"/>
      <c r="Y38" s="32" t="s">
        <v>51</v>
      </c>
      <c r="Z38" s="1" t="s">
        <v>15</v>
      </c>
      <c r="AA38" s="5">
        <v>0</v>
      </c>
      <c r="AB38" s="5">
        <v>0</v>
      </c>
      <c r="AC38" s="5">
        <v>200</v>
      </c>
      <c r="AD38" s="5">
        <v>200</v>
      </c>
      <c r="AE38" s="5">
        <v>200</v>
      </c>
      <c r="AF38" s="5">
        <f t="shared" si="3"/>
        <v>600</v>
      </c>
      <c r="AG38" s="39">
        <v>2025</v>
      </c>
      <c r="AH38" s="39"/>
    </row>
    <row r="39" spans="1:36" ht="55.5" customHeight="1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13"/>
      <c r="R39" s="30"/>
      <c r="S39" s="30"/>
      <c r="T39" s="30"/>
      <c r="U39" s="30"/>
      <c r="V39" s="30"/>
      <c r="W39" s="30"/>
      <c r="X39" s="30"/>
      <c r="Y39" s="4" t="s">
        <v>60</v>
      </c>
      <c r="Z39" s="1" t="s">
        <v>13</v>
      </c>
      <c r="AA39" s="5">
        <v>1</v>
      </c>
      <c r="AB39" s="5">
        <v>1</v>
      </c>
      <c r="AC39" s="5">
        <v>1</v>
      </c>
      <c r="AD39" s="5">
        <v>1</v>
      </c>
      <c r="AE39" s="5">
        <v>1</v>
      </c>
      <c r="AF39" s="5">
        <v>1</v>
      </c>
      <c r="AG39" s="39">
        <v>2025</v>
      </c>
      <c r="AH39" s="39"/>
    </row>
    <row r="40" spans="1:36" ht="29.25" customHeight="1">
      <c r="A40" s="29">
        <v>6</v>
      </c>
      <c r="B40" s="29">
        <v>0</v>
      </c>
      <c r="C40" s="29">
        <v>1</v>
      </c>
      <c r="D40" s="29">
        <v>0</v>
      </c>
      <c r="E40" s="29">
        <v>4</v>
      </c>
      <c r="F40" s="29">
        <v>1</v>
      </c>
      <c r="G40" s="29">
        <v>2</v>
      </c>
      <c r="H40" s="29">
        <v>0</v>
      </c>
      <c r="I40" s="29">
        <v>9</v>
      </c>
      <c r="J40" s="29">
        <v>1</v>
      </c>
      <c r="K40" s="29">
        <v>0</v>
      </c>
      <c r="L40" s="29">
        <v>2</v>
      </c>
      <c r="M40" s="29">
        <v>0</v>
      </c>
      <c r="N40" s="29">
        <v>0</v>
      </c>
      <c r="O40" s="29">
        <v>0</v>
      </c>
      <c r="P40" s="29">
        <v>0</v>
      </c>
      <c r="Q40" s="13">
        <v>0</v>
      </c>
      <c r="R40" s="30"/>
      <c r="S40" s="30"/>
      <c r="T40" s="30"/>
      <c r="U40" s="30"/>
      <c r="V40" s="30"/>
      <c r="W40" s="30"/>
      <c r="X40" s="30"/>
      <c r="Y40" s="4" t="s">
        <v>61</v>
      </c>
      <c r="Z40" s="1" t="s">
        <v>12</v>
      </c>
      <c r="AA40" s="6">
        <f>AA42+AA44+AA47</f>
        <v>0.8</v>
      </c>
      <c r="AB40" s="6">
        <v>46</v>
      </c>
      <c r="AC40" s="6">
        <f t="shared" ref="AC40:AF40" si="4">AC42+AC44+AC47</f>
        <v>70</v>
      </c>
      <c r="AD40" s="6">
        <f t="shared" si="4"/>
        <v>70</v>
      </c>
      <c r="AE40" s="6">
        <f t="shared" si="4"/>
        <v>70</v>
      </c>
      <c r="AF40" s="6">
        <f t="shared" si="4"/>
        <v>256.8</v>
      </c>
      <c r="AG40" s="39">
        <v>2025</v>
      </c>
      <c r="AH40" s="39"/>
    </row>
    <row r="41" spans="1:36" ht="26.25" customHeight="1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0"/>
      <c r="S41" s="30"/>
      <c r="T41" s="30"/>
      <c r="U41" s="30"/>
      <c r="V41" s="30"/>
      <c r="W41" s="30"/>
      <c r="X41" s="30"/>
      <c r="Y41" s="4" t="s">
        <v>31</v>
      </c>
      <c r="Z41" s="1" t="s">
        <v>15</v>
      </c>
      <c r="AA41" s="5">
        <v>1</v>
      </c>
      <c r="AB41" s="5">
        <v>3</v>
      </c>
      <c r="AC41" s="5">
        <v>7</v>
      </c>
      <c r="AD41" s="5">
        <v>7</v>
      </c>
      <c r="AE41" s="5">
        <v>7</v>
      </c>
      <c r="AF41" s="5">
        <f t="shared" ref="AF41" si="5">AA41+AB41+AC41+AD41+AE41</f>
        <v>25</v>
      </c>
      <c r="AG41" s="39">
        <v>2025</v>
      </c>
      <c r="AH41" s="39"/>
    </row>
    <row r="42" spans="1:36" ht="27" customHeight="1">
      <c r="A42" s="29">
        <v>6</v>
      </c>
      <c r="B42" s="29">
        <v>0</v>
      </c>
      <c r="C42" s="29">
        <v>1</v>
      </c>
      <c r="D42" s="29">
        <v>0</v>
      </c>
      <c r="E42" s="29">
        <v>4</v>
      </c>
      <c r="F42" s="29">
        <v>1</v>
      </c>
      <c r="G42" s="29">
        <v>2</v>
      </c>
      <c r="H42" s="29">
        <v>0</v>
      </c>
      <c r="I42" s="29">
        <v>9</v>
      </c>
      <c r="J42" s="29">
        <v>1</v>
      </c>
      <c r="K42" s="29">
        <v>0</v>
      </c>
      <c r="L42" s="29">
        <v>2</v>
      </c>
      <c r="M42" s="29">
        <v>2</v>
      </c>
      <c r="N42" s="29">
        <v>0</v>
      </c>
      <c r="O42" s="29">
        <v>0</v>
      </c>
      <c r="P42" s="29">
        <v>1</v>
      </c>
      <c r="Q42" s="13">
        <v>0</v>
      </c>
      <c r="R42" s="30"/>
      <c r="S42" s="30"/>
      <c r="T42" s="30"/>
      <c r="U42" s="30"/>
      <c r="V42" s="30"/>
      <c r="W42" s="30"/>
      <c r="X42" s="30"/>
      <c r="Y42" s="4" t="s">
        <v>25</v>
      </c>
      <c r="Z42" s="1" t="s">
        <v>12</v>
      </c>
      <c r="AA42" s="6">
        <v>0.8</v>
      </c>
      <c r="AB42" s="6">
        <v>1</v>
      </c>
      <c r="AC42" s="6">
        <v>1</v>
      </c>
      <c r="AD42" s="6">
        <v>1</v>
      </c>
      <c r="AE42" s="6">
        <v>1</v>
      </c>
      <c r="AF42" s="6">
        <f t="shared" ref="AF42:AF48" si="6">AA42+AB42+AC42+AD42+AE42</f>
        <v>4.8</v>
      </c>
      <c r="AG42" s="39">
        <v>2025</v>
      </c>
      <c r="AH42" s="39"/>
    </row>
    <row r="43" spans="1:36" ht="25.5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13"/>
      <c r="R43" s="30"/>
      <c r="S43" s="30"/>
      <c r="T43" s="30"/>
      <c r="U43" s="30"/>
      <c r="V43" s="30"/>
      <c r="W43" s="30"/>
      <c r="X43" s="30"/>
      <c r="Y43" s="4" t="s">
        <v>33</v>
      </c>
      <c r="Z43" s="1" t="s">
        <v>15</v>
      </c>
      <c r="AA43" s="9">
        <v>5</v>
      </c>
      <c r="AB43" s="9">
        <v>15</v>
      </c>
      <c r="AC43" s="9">
        <v>15</v>
      </c>
      <c r="AD43" s="9">
        <v>15</v>
      </c>
      <c r="AE43" s="9">
        <v>15</v>
      </c>
      <c r="AF43" s="10">
        <f t="shared" si="6"/>
        <v>65</v>
      </c>
      <c r="AG43" s="39">
        <v>2025</v>
      </c>
      <c r="AH43" s="39"/>
      <c r="AJ43" s="16" t="s">
        <v>17</v>
      </c>
    </row>
    <row r="44" spans="1:36" ht="55.5" customHeight="1">
      <c r="A44" s="29">
        <v>6</v>
      </c>
      <c r="B44" s="29">
        <v>0</v>
      </c>
      <c r="C44" s="29">
        <v>1</v>
      </c>
      <c r="D44" s="29">
        <v>0</v>
      </c>
      <c r="E44" s="29">
        <v>4</v>
      </c>
      <c r="F44" s="29">
        <v>1</v>
      </c>
      <c r="G44" s="29">
        <v>2</v>
      </c>
      <c r="H44" s="29">
        <v>0</v>
      </c>
      <c r="I44" s="29">
        <v>9</v>
      </c>
      <c r="J44" s="29">
        <v>1</v>
      </c>
      <c r="K44" s="29">
        <v>0</v>
      </c>
      <c r="L44" s="29">
        <v>2</v>
      </c>
      <c r="M44" s="29">
        <v>2</v>
      </c>
      <c r="N44" s="29">
        <v>0</v>
      </c>
      <c r="O44" s="29">
        <v>0</v>
      </c>
      <c r="P44" s="29">
        <v>2</v>
      </c>
      <c r="Q44" s="13">
        <v>0</v>
      </c>
      <c r="R44" s="30"/>
      <c r="S44" s="30"/>
      <c r="T44" s="30"/>
      <c r="U44" s="30"/>
      <c r="V44" s="30"/>
      <c r="W44" s="30"/>
      <c r="X44" s="30"/>
      <c r="Y44" s="4" t="s">
        <v>26</v>
      </c>
      <c r="Z44" s="1" t="s">
        <v>12</v>
      </c>
      <c r="AA44" s="6">
        <v>0</v>
      </c>
      <c r="AB44" s="6">
        <v>0</v>
      </c>
      <c r="AC44" s="6">
        <v>20</v>
      </c>
      <c r="AD44" s="6">
        <v>20</v>
      </c>
      <c r="AE44" s="6">
        <v>20</v>
      </c>
      <c r="AF44" s="6">
        <f t="shared" si="6"/>
        <v>60</v>
      </c>
      <c r="AG44" s="39">
        <v>2025</v>
      </c>
      <c r="AH44" s="39"/>
    </row>
    <row r="45" spans="1:36" ht="26.25" customHeight="1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13"/>
      <c r="R45" s="30"/>
      <c r="S45" s="30"/>
      <c r="T45" s="30"/>
      <c r="U45" s="30"/>
      <c r="V45" s="30"/>
      <c r="W45" s="30"/>
      <c r="X45" s="30"/>
      <c r="Y45" s="4" t="s">
        <v>27</v>
      </c>
      <c r="Z45" s="1" t="s">
        <v>15</v>
      </c>
      <c r="AA45" s="5">
        <v>0</v>
      </c>
      <c r="AB45" s="5">
        <v>0</v>
      </c>
      <c r="AC45" s="5">
        <v>3</v>
      </c>
      <c r="AD45" s="5">
        <v>3</v>
      </c>
      <c r="AE45" s="5">
        <v>3</v>
      </c>
      <c r="AF45" s="5">
        <f t="shared" si="6"/>
        <v>9</v>
      </c>
      <c r="AG45" s="39">
        <v>2025</v>
      </c>
      <c r="AH45" s="39"/>
    </row>
    <row r="46" spans="1:36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0"/>
      <c r="S46" s="30"/>
      <c r="T46" s="30"/>
      <c r="U46" s="30"/>
      <c r="V46" s="30"/>
      <c r="W46" s="30"/>
      <c r="X46" s="30"/>
      <c r="Y46" s="4" t="s">
        <v>28</v>
      </c>
      <c r="Z46" s="1" t="s">
        <v>15</v>
      </c>
      <c r="AA46" s="7">
        <v>0</v>
      </c>
      <c r="AB46" s="7">
        <v>0</v>
      </c>
      <c r="AC46" s="7">
        <v>1</v>
      </c>
      <c r="AD46" s="7">
        <v>1</v>
      </c>
      <c r="AE46" s="7">
        <v>1</v>
      </c>
      <c r="AF46" s="5">
        <f t="shared" si="6"/>
        <v>3</v>
      </c>
      <c r="AG46" s="39">
        <v>2025</v>
      </c>
      <c r="AH46" s="39"/>
    </row>
    <row r="47" spans="1:36" ht="27.75" customHeight="1">
      <c r="A47" s="29">
        <v>6</v>
      </c>
      <c r="B47" s="29">
        <v>0</v>
      </c>
      <c r="C47" s="29">
        <v>1</v>
      </c>
      <c r="D47" s="29">
        <v>0</v>
      </c>
      <c r="E47" s="29">
        <v>4</v>
      </c>
      <c r="F47" s="29">
        <v>1</v>
      </c>
      <c r="G47" s="29">
        <v>2</v>
      </c>
      <c r="H47" s="29">
        <v>0</v>
      </c>
      <c r="I47" s="29">
        <v>9</v>
      </c>
      <c r="J47" s="29">
        <v>1</v>
      </c>
      <c r="K47" s="29">
        <v>0</v>
      </c>
      <c r="L47" s="29">
        <v>2</v>
      </c>
      <c r="M47" s="29">
        <v>2</v>
      </c>
      <c r="N47" s="29">
        <v>0</v>
      </c>
      <c r="O47" s="29">
        <v>0</v>
      </c>
      <c r="P47" s="29">
        <v>3</v>
      </c>
      <c r="Q47" s="13">
        <v>0</v>
      </c>
      <c r="R47" s="30"/>
      <c r="S47" s="30"/>
      <c r="T47" s="30"/>
      <c r="U47" s="30"/>
      <c r="V47" s="30"/>
      <c r="W47" s="30"/>
      <c r="X47" s="30"/>
      <c r="Y47" s="4" t="s">
        <v>29</v>
      </c>
      <c r="Z47" s="1" t="s">
        <v>12</v>
      </c>
      <c r="AA47" s="6">
        <v>0</v>
      </c>
      <c r="AB47" s="6">
        <v>45</v>
      </c>
      <c r="AC47" s="6">
        <v>49</v>
      </c>
      <c r="AD47" s="6">
        <v>49</v>
      </c>
      <c r="AE47" s="6">
        <v>49</v>
      </c>
      <c r="AF47" s="6">
        <f t="shared" si="6"/>
        <v>192</v>
      </c>
      <c r="AG47" s="39">
        <v>2025</v>
      </c>
      <c r="AH47" s="39"/>
    </row>
    <row r="48" spans="1:36" ht="25.5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0"/>
      <c r="S48" s="30"/>
      <c r="T48" s="30"/>
      <c r="U48" s="30"/>
      <c r="V48" s="30"/>
      <c r="W48" s="30"/>
      <c r="X48" s="30"/>
      <c r="Y48" s="4" t="s">
        <v>30</v>
      </c>
      <c r="Z48" s="1" t="s">
        <v>15</v>
      </c>
      <c r="AA48" s="7">
        <v>0</v>
      </c>
      <c r="AB48" s="7">
        <v>2</v>
      </c>
      <c r="AC48" s="7">
        <v>2</v>
      </c>
      <c r="AD48" s="7">
        <v>2</v>
      </c>
      <c r="AE48" s="7">
        <v>2</v>
      </c>
      <c r="AF48" s="7">
        <f t="shared" si="6"/>
        <v>8</v>
      </c>
      <c r="AG48" s="39">
        <v>2025</v>
      </c>
      <c r="AH48" s="39"/>
    </row>
    <row r="49" spans="1:34" ht="40.5" customHeight="1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4" t="s">
        <v>47</v>
      </c>
      <c r="Z49" s="1" t="s">
        <v>43</v>
      </c>
      <c r="AA49" s="37">
        <v>0</v>
      </c>
      <c r="AB49" s="37">
        <v>0</v>
      </c>
      <c r="AC49" s="35">
        <v>1</v>
      </c>
      <c r="AD49" s="35">
        <v>1</v>
      </c>
      <c r="AE49" s="35">
        <v>1</v>
      </c>
      <c r="AF49" s="35">
        <v>1</v>
      </c>
      <c r="AG49" s="39">
        <v>2025</v>
      </c>
      <c r="AH49" s="39"/>
    </row>
    <row r="50" spans="1:34" ht="25.5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4" t="s">
        <v>48</v>
      </c>
      <c r="Z50" s="1" t="s">
        <v>43</v>
      </c>
      <c r="AA50" s="37">
        <v>0</v>
      </c>
      <c r="AB50" s="37">
        <v>0</v>
      </c>
      <c r="AC50" s="35">
        <v>1</v>
      </c>
      <c r="AD50" s="35">
        <v>1</v>
      </c>
      <c r="AE50" s="35">
        <v>1</v>
      </c>
      <c r="AF50" s="35">
        <v>1</v>
      </c>
      <c r="AG50" s="39">
        <v>2025</v>
      </c>
      <c r="AH50" s="39"/>
    </row>
    <row r="51" spans="1:34" ht="38.25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4" t="s">
        <v>62</v>
      </c>
      <c r="Z51" s="1" t="s">
        <v>43</v>
      </c>
      <c r="AA51" s="37">
        <v>0</v>
      </c>
      <c r="AB51" s="37">
        <v>0</v>
      </c>
      <c r="AC51" s="35">
        <v>1</v>
      </c>
      <c r="AD51" s="35">
        <v>1</v>
      </c>
      <c r="AE51" s="35">
        <v>1</v>
      </c>
      <c r="AF51" s="35">
        <v>1</v>
      </c>
      <c r="AG51" s="39">
        <v>2025</v>
      </c>
      <c r="AH51" s="39"/>
    </row>
    <row r="52" spans="1:34" ht="38.25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Y52" s="4" t="s">
        <v>49</v>
      </c>
      <c r="Z52" s="1" t="s">
        <v>43</v>
      </c>
      <c r="AA52" s="37">
        <v>0</v>
      </c>
      <c r="AB52" s="37">
        <v>0</v>
      </c>
      <c r="AC52" s="35">
        <v>1</v>
      </c>
      <c r="AD52" s="35">
        <v>1</v>
      </c>
      <c r="AE52" s="35">
        <v>1</v>
      </c>
      <c r="AF52" s="35">
        <v>1</v>
      </c>
      <c r="AG52" s="39">
        <v>2025</v>
      </c>
      <c r="AH52" s="39"/>
    </row>
    <row r="53" spans="1:34">
      <c r="Y53" s="12"/>
    </row>
    <row r="54" spans="1:34" ht="20.25">
      <c r="AH54" s="38" t="s">
        <v>46</v>
      </c>
    </row>
    <row r="55" spans="1:34">
      <c r="AG55" s="34"/>
    </row>
  </sheetData>
  <mergeCells count="61">
    <mergeCell ref="AG32:AH32"/>
    <mergeCell ref="AG44:AH44"/>
    <mergeCell ref="AG43:AH43"/>
    <mergeCell ref="AG45:AH45"/>
    <mergeCell ref="AG41:AH41"/>
    <mergeCell ref="AG40:AH40"/>
    <mergeCell ref="AG39:AH39"/>
    <mergeCell ref="AG42:AH42"/>
    <mergeCell ref="AG33:AH33"/>
    <mergeCell ref="AG34:AH34"/>
    <mergeCell ref="AG16:AH16"/>
    <mergeCell ref="AG22:AH22"/>
    <mergeCell ref="AG23:AH23"/>
    <mergeCell ref="AG31:AH31"/>
    <mergeCell ref="AG25:AH25"/>
    <mergeCell ref="AG28:AH28"/>
    <mergeCell ref="AG21:AH21"/>
    <mergeCell ref="AG17:AH17"/>
    <mergeCell ref="AG18:AH18"/>
    <mergeCell ref="AG20:AH20"/>
    <mergeCell ref="AG24:AH24"/>
    <mergeCell ref="AG30:AH30"/>
    <mergeCell ref="AG29:AH29"/>
    <mergeCell ref="AG19:AH19"/>
    <mergeCell ref="AG27:AH27"/>
    <mergeCell ref="AG26:AH26"/>
    <mergeCell ref="A13:Q13"/>
    <mergeCell ref="H14:Q15"/>
    <mergeCell ref="AG15:AH15"/>
    <mergeCell ref="D14:E15"/>
    <mergeCell ref="F14:G15"/>
    <mergeCell ref="A14:C15"/>
    <mergeCell ref="Y13:Y15"/>
    <mergeCell ref="Z13:Z15"/>
    <mergeCell ref="AA13:AE14"/>
    <mergeCell ref="AF13:AH14"/>
    <mergeCell ref="A4:AH4"/>
    <mergeCell ref="AB3:AH3"/>
    <mergeCell ref="Z2:AH2"/>
    <mergeCell ref="A2:F2"/>
    <mergeCell ref="Z1:AH1"/>
    <mergeCell ref="A5:AG5"/>
    <mergeCell ref="A9:AG9"/>
    <mergeCell ref="A10:H12"/>
    <mergeCell ref="I10:AG10"/>
    <mergeCell ref="A6:AG6"/>
    <mergeCell ref="A7:AG7"/>
    <mergeCell ref="A8:AG8"/>
    <mergeCell ref="I11:AG11"/>
    <mergeCell ref="I12:AG12"/>
    <mergeCell ref="AG52:AH52"/>
    <mergeCell ref="AG36:AH36"/>
    <mergeCell ref="AG35:AH35"/>
    <mergeCell ref="AG37:AH37"/>
    <mergeCell ref="AG38:AH38"/>
    <mergeCell ref="AG49:AH49"/>
    <mergeCell ref="AG50:AH50"/>
    <mergeCell ref="AG51:AH51"/>
    <mergeCell ref="AG48:AH48"/>
    <mergeCell ref="AG47:AH47"/>
    <mergeCell ref="AG46:AH46"/>
  </mergeCells>
  <phoneticPr fontId="0" type="noConversion"/>
  <pageMargins left="0.35433070866141736" right="0.19685039370078741" top="0.43307086614173229" bottom="0.39370078740157483" header="0.15748031496062992" footer="0.39370078740157483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Администрация Конаковского района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экономики</dc:creator>
  <cp:lastModifiedBy>Специалист</cp:lastModifiedBy>
  <cp:lastPrinted>2023-01-27T12:36:52Z</cp:lastPrinted>
  <dcterms:created xsi:type="dcterms:W3CDTF">2017-09-07T06:22:50Z</dcterms:created>
  <dcterms:modified xsi:type="dcterms:W3CDTF">2023-03-16T09:33:04Z</dcterms:modified>
</cp:coreProperties>
</file>